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Shared drives\Schemes\2026-2027\Forms and Guidelines\"/>
    </mc:Choice>
  </mc:AlternateContent>
  <xr:revisionPtr revIDLastSave="0" documentId="13_ncr:1_{E1AF66B1-56BC-491D-AA00-6EB6639AB778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Year 1" sheetId="1" r:id="rId1"/>
  </sheets>
  <definedNames>
    <definedName name="HUB_FULL_NAME">#REF!</definedName>
    <definedName name="HUB_SHORT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bFExRGYLh4JwuPpobYNGesunHoh/3md0VFqmNPyn81s="/>
    </ext>
  </extLst>
</workbook>
</file>

<file path=xl/calcChain.xml><?xml version="1.0" encoding="utf-8"?>
<calcChain xmlns="http://schemas.openxmlformats.org/spreadsheetml/2006/main">
  <c r="D66" i="1" l="1"/>
  <c r="A66" i="1"/>
  <c r="D57" i="1"/>
  <c r="B57" i="1"/>
  <c r="D53" i="1"/>
  <c r="B53" i="1"/>
  <c r="A53" i="1"/>
  <c r="G45" i="1"/>
  <c r="B66" i="1" s="1"/>
  <c r="F45" i="1"/>
  <c r="E45" i="1"/>
  <c r="A57" i="1" s="1"/>
  <c r="C45" i="1"/>
  <c r="B45" i="1"/>
  <c r="G26" i="1"/>
  <c r="F26" i="1"/>
  <c r="H26" i="1" s="1"/>
  <c r="A68" i="1" s="1"/>
  <c r="C26" i="1"/>
  <c r="B26" i="1"/>
  <c r="A51" i="1" s="1"/>
  <c r="D45" i="1" l="1"/>
  <c r="D64" i="1"/>
  <c r="A64" i="1"/>
  <c r="D51" i="1"/>
  <c r="B51" i="1"/>
  <c r="B64" i="1"/>
  <c r="A55" i="1"/>
  <c r="H45" i="1"/>
  <c r="B55" i="1"/>
  <c r="D55" i="1"/>
  <c r="D26" i="1"/>
  <c r="A59" i="1" s="1"/>
  <c r="E21" i="1" l="1"/>
  <c r="E9" i="1"/>
  <c r="E26" i="1" s="1"/>
  <c r="E5" i="1"/>
</calcChain>
</file>

<file path=xl/sharedStrings.xml><?xml version="1.0" encoding="utf-8"?>
<sst xmlns="http://schemas.openxmlformats.org/spreadsheetml/2006/main" count="74" uniqueCount="60">
  <si>
    <t>NAME OF PROJECT:</t>
  </si>
  <si>
    <t>ORGANISATION NAME:</t>
  </si>
  <si>
    <r>
      <rPr>
        <b/>
        <sz val="9"/>
        <color rgb="FF000000"/>
        <rFont val="Calibri"/>
      </rPr>
      <t xml:space="preserve">To complete: 
</t>
    </r>
    <r>
      <rPr>
        <sz val="9"/>
        <color rgb="FF000000"/>
        <rFont val="Calibri"/>
      </rPr>
      <t xml:space="preserve">- Use columns B&amp;C to insert your proposed income and expenditure 
- To balance, ensure that your Income matches your expenditure for both cash and in-kind payments. Please round your figures up to whole £ and do not add additional formulas to this spreadsheet.
- Use the notes column to clarify any costs. For income please identify whether each line is confirmed/unconfirmed/projected.
- You can insert additional lines in the  expenditure box, if your spend does not fall into the stated categories.
- Try to match your funding request with other cash income streams. </t>
    </r>
  </si>
  <si>
    <t>April 2026-March 2027</t>
  </si>
  <si>
    <t>PLEASE ONLY COMPLETE THIS AFTER YOUR PROJECT HAS ENDED</t>
  </si>
  <si>
    <t>INCOME</t>
  </si>
  <si>
    <t>CASH</t>
  </si>
  <si>
    <t>IN-KIND</t>
  </si>
  <si>
    <t>% OF TOTAL BUDGET</t>
  </si>
  <si>
    <t>ACTUAL CASH</t>
  </si>
  <si>
    <t>ACTUAL IN-KIND</t>
  </si>
  <si>
    <t>ACTUAL TOTALS</t>
  </si>
  <si>
    <t>NOTES</t>
  </si>
  <si>
    <t>REQUEST FROM FHN</t>
  </si>
  <si>
    <t>BFI Cash</t>
  </si>
  <si>
    <t xml:space="preserve">Grant(s) / Sponsorship </t>
  </si>
  <si>
    <t>Box Office</t>
  </si>
  <si>
    <t>Print and Merch Sales</t>
  </si>
  <si>
    <t xml:space="preserve"> Other CASH</t>
  </si>
  <si>
    <t>Please input new lines as required</t>
  </si>
  <si>
    <t>Other CASH income</t>
  </si>
  <si>
    <t>Venue Provision - In-Kind</t>
  </si>
  <si>
    <t>Staff  - In-Kind</t>
  </si>
  <si>
    <t>Marketing  - In-Kind</t>
  </si>
  <si>
    <t xml:space="preserve"> Other IN-KIND income</t>
  </si>
  <si>
    <t>Total CASH Income</t>
  </si>
  <si>
    <t>Total In-KIND income</t>
  </si>
  <si>
    <t>TOTAL INCOME</t>
  </si>
  <si>
    <t>TOTAL MATCH FUNDING</t>
  </si>
  <si>
    <t>EXPENDITURE</t>
  </si>
  <si>
    <t xml:space="preserve">FHN AWARD </t>
  </si>
  <si>
    <t>TOTAL</t>
  </si>
  <si>
    <r>
      <rPr>
        <sz val="9"/>
        <color theme="1"/>
        <rFont val="Candara"/>
      </rPr>
      <t xml:space="preserve">Project Management </t>
    </r>
    <r>
      <rPr>
        <i/>
        <sz val="9"/>
        <color theme="1"/>
        <rFont val="Candara"/>
      </rPr>
      <t>(staff costs)</t>
    </r>
  </si>
  <si>
    <r>
      <rPr>
        <sz val="9"/>
        <color theme="1"/>
        <rFont val="Candara"/>
      </rPr>
      <t xml:space="preserve">Technical </t>
    </r>
    <r>
      <rPr>
        <i/>
        <sz val="9"/>
        <color theme="1"/>
        <rFont val="Candara"/>
      </rPr>
      <t>(staff costs)</t>
    </r>
  </si>
  <si>
    <r>
      <rPr>
        <sz val="9"/>
        <color theme="1"/>
        <rFont val="Candara"/>
      </rPr>
      <t xml:space="preserve">Curator(s) </t>
    </r>
    <r>
      <rPr>
        <i/>
        <sz val="9"/>
        <color theme="1"/>
        <rFont val="Candara"/>
      </rPr>
      <t>(staff costs)</t>
    </r>
  </si>
  <si>
    <t>Travel and Accommodation</t>
  </si>
  <si>
    <t>Venue Hire</t>
  </si>
  <si>
    <t>Film Hire (in-venue/online)</t>
  </si>
  <si>
    <t>Film Transport/Download costs</t>
  </si>
  <si>
    <t>Speakers/ Guests Fees</t>
  </si>
  <si>
    <t>Wrap-around activity costs</t>
  </si>
  <si>
    <t>Installation costs</t>
  </si>
  <si>
    <t>Access costs</t>
  </si>
  <si>
    <t>Marketing</t>
  </si>
  <si>
    <t>Audience Development and Community Outreach</t>
  </si>
  <si>
    <r>
      <rPr>
        <sz val="9"/>
        <color rgb="FF000000"/>
        <rFont val="Candara"/>
      </rPr>
      <t xml:space="preserve">Other Costs </t>
    </r>
    <r>
      <rPr>
        <i/>
        <sz val="9"/>
        <color rgb="FF000000"/>
        <rFont val="Candara"/>
      </rPr>
      <t xml:space="preserve"> (Please specify in NOTES section)</t>
    </r>
  </si>
  <si>
    <t>Contingency</t>
  </si>
  <si>
    <t>Total CASH Expenditure</t>
  </si>
  <si>
    <t>Total IN-KIND Expenditure</t>
  </si>
  <si>
    <t>TOTAL EXPENDITURE</t>
  </si>
  <si>
    <t>Total FUNDING Expenditure</t>
  </si>
  <si>
    <t>TOTAL  EXPENDITURE</t>
  </si>
  <si>
    <t>PLEASE REPORT YOUR ACTUAL FIGURES IN THIS SECTION</t>
  </si>
  <si>
    <t>DO NOT CHANGE ANYTHING IN YOUR ORIGINAL BUDGET</t>
  </si>
  <si>
    <t>APPLICATION BUDGET BALANCING CHECKLIST</t>
  </si>
  <si>
    <r>
      <rPr>
        <b/>
        <sz val="9"/>
        <color rgb="FF000000"/>
        <rFont val="Calibri"/>
      </rPr>
      <t xml:space="preserve">Please use this checklist to ensure that your budget is balanced before submitting your application: 
</t>
    </r>
    <r>
      <rPr>
        <sz val="9"/>
        <color rgb="FF000000"/>
        <rFont val="Calibri"/>
      </rPr>
      <t>- Cells will turn GREEN when income and expenditure matches
- If a cell is RED or AMBER please consult the cause and solution columns to resolve</t>
    </r>
  </si>
  <si>
    <t>to be completed alongside application</t>
  </si>
  <si>
    <t>ACTUALS CHECKLIST</t>
  </si>
  <si>
    <t xml:space="preserve">Please use this checklist to ensure that your actual income and expenditure budget balance after activity has finished. NOTE: You only need to complete this section if your project is awarded. </t>
  </si>
  <si>
    <t>to be completed at the end of your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</si>
</sst>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0.0%"/>
  </numFmts>
  <fonts count="33">
    <font>
      <sz val="10"/>
      <color rgb="FF000000"/>
      <name val="Arial"/>
      <scheme val="minor"/>
    </font>
    <font>
      <sz val="9"/>
      <color rgb="FF000000"/>
      <name val="Candara"/>
    </font>
    <font>
      <b/>
      <sz val="9"/>
      <color rgb="FF000000"/>
      <name val="Arial"/>
    </font>
    <font>
      <sz val="9"/>
      <color rgb="FF000000"/>
      <name val="Arial"/>
    </font>
    <font>
      <b/>
      <sz val="9"/>
      <color rgb="FF000000"/>
      <name val="Candara"/>
    </font>
    <font>
      <b/>
      <sz val="9"/>
      <color theme="1"/>
      <name val="Candara"/>
    </font>
    <font>
      <sz val="10"/>
      <name val="Arial"/>
    </font>
    <font>
      <sz val="9"/>
      <color rgb="FF000000"/>
      <name val="Calibri"/>
    </font>
    <font>
      <b/>
      <i/>
      <sz val="9"/>
      <color rgb="FF000000"/>
      <name val="Candara"/>
    </font>
    <font>
      <sz val="9"/>
      <color theme="1"/>
      <name val="Candara"/>
    </font>
    <font>
      <i/>
      <sz val="9"/>
      <color theme="1"/>
      <name val="Candara"/>
    </font>
    <font>
      <i/>
      <sz val="9"/>
      <color rgb="FF000000"/>
      <name val="Candara"/>
    </font>
    <font>
      <b/>
      <sz val="9"/>
      <color rgb="FF0070C0"/>
      <name val="Candara"/>
    </font>
    <font>
      <b/>
      <sz val="9"/>
      <color rgb="FFE36C09"/>
      <name val="Candara"/>
    </font>
    <font>
      <sz val="9"/>
      <color rgb="FF0070C0"/>
      <name val="Arial"/>
    </font>
    <font>
      <b/>
      <sz val="9"/>
      <color rgb="FF7030A0"/>
      <name val="Candara"/>
    </font>
    <font>
      <sz val="9"/>
      <color rgb="FFCCECFF"/>
      <name val="Candara"/>
    </font>
    <font>
      <sz val="9"/>
      <color rgb="FF7030A0"/>
      <name val="Candara"/>
    </font>
    <font>
      <sz val="9"/>
      <color rgb="FF202124"/>
      <name val="Arial"/>
    </font>
    <font>
      <sz val="9"/>
      <color theme="1"/>
      <name val="Arial"/>
    </font>
    <font>
      <i/>
      <sz val="9"/>
      <color rgb="FFFF0000"/>
      <name val="Candara"/>
    </font>
    <font>
      <b/>
      <i/>
      <sz val="9"/>
      <color theme="1"/>
      <name val="Candara"/>
    </font>
    <font>
      <sz val="9"/>
      <color rgb="FF000000"/>
      <name val="Cana"/>
    </font>
    <font>
      <b/>
      <sz val="9"/>
      <color rgb="FF000000"/>
      <name val="Calibri"/>
    </font>
    <font>
      <b/>
      <u/>
      <sz val="9"/>
      <color rgb="FF202124"/>
      <name val="Arial"/>
    </font>
    <font>
      <sz val="8"/>
      <color rgb="FF000000"/>
      <name val="Arial"/>
    </font>
    <font>
      <b/>
      <u/>
      <sz val="9"/>
      <color rgb="FF000000"/>
      <name val="Arial"/>
    </font>
    <font>
      <b/>
      <u/>
      <sz val="9"/>
      <color rgb="FF000000"/>
      <name val="Arial"/>
    </font>
    <font>
      <sz val="9"/>
      <color theme="1"/>
      <name val="Candara"/>
      <family val="2"/>
    </font>
    <font>
      <sz val="9"/>
      <color rgb="FF000000"/>
      <name val="Candara"/>
      <family val="2"/>
    </font>
    <font>
      <sz val="9"/>
      <color rgb="FF202124"/>
      <name val="Candara"/>
      <family val="2"/>
    </font>
    <font>
      <i/>
      <sz val="9"/>
      <color rgb="FF202124"/>
      <name val="Candara"/>
      <family val="2"/>
    </font>
    <font>
      <u/>
      <sz val="9"/>
      <color rgb="FF202124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DAEEF3"/>
        <bgColor rgb="FFDAEEF3"/>
      </patternFill>
    </fill>
    <fill>
      <patternFill patternType="solid">
        <fgColor rgb="FFCCC0D9"/>
        <bgColor rgb="FFCCC0D9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</fills>
  <borders count="6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vertical="center"/>
    </xf>
    <xf numFmtId="164" fontId="5" fillId="5" borderId="15" xfId="0" applyNumberFormat="1" applyFont="1" applyFill="1" applyBorder="1" applyAlignment="1">
      <alignment horizontal="center" vertical="center"/>
    </xf>
    <xf numFmtId="164" fontId="4" fillId="5" borderId="16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164" fontId="4" fillId="6" borderId="17" xfId="0" applyNumberFormat="1" applyFont="1" applyFill="1" applyBorder="1" applyAlignment="1">
      <alignment horizontal="center" vertical="center" wrapText="1"/>
    </xf>
    <xf numFmtId="164" fontId="4" fillId="6" borderId="18" xfId="0" applyNumberFormat="1" applyFont="1" applyFill="1" applyBorder="1" applyAlignment="1">
      <alignment horizontal="center" vertical="center" wrapText="1"/>
    </xf>
    <xf numFmtId="164" fontId="4" fillId="6" borderId="19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164" fontId="5" fillId="7" borderId="21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/>
    </xf>
    <xf numFmtId="9" fontId="5" fillId="5" borderId="22" xfId="0" applyNumberFormat="1" applyFont="1" applyFill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6" borderId="23" xfId="0" applyNumberFormat="1" applyFont="1" applyFill="1" applyBorder="1" applyAlignment="1">
      <alignment horizontal="center" vertical="center"/>
    </xf>
    <xf numFmtId="164" fontId="5" fillId="6" borderId="2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right" vertical="center"/>
    </xf>
    <xf numFmtId="164" fontId="1" fillId="6" borderId="17" xfId="0" applyNumberFormat="1" applyFont="1" applyFill="1" applyBorder="1" applyAlignment="1">
      <alignment horizontal="center" vertical="center"/>
    </xf>
    <xf numFmtId="164" fontId="1" fillId="6" borderId="18" xfId="0" applyNumberFormat="1" applyFont="1" applyFill="1" applyBorder="1" applyAlignment="1">
      <alignment horizontal="center" vertical="center"/>
    </xf>
    <xf numFmtId="164" fontId="1" fillId="6" borderId="19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164" fontId="12" fillId="0" borderId="26" xfId="0" applyNumberFormat="1" applyFont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164" fontId="13" fillId="2" borderId="27" xfId="0" applyNumberFormat="1" applyFont="1" applyFill="1" applyBorder="1" applyAlignment="1">
      <alignment horizontal="center" vertical="center"/>
    </xf>
    <xf numFmtId="9" fontId="11" fillId="5" borderId="9" xfId="0" applyNumberFormat="1" applyFont="1" applyFill="1" applyBorder="1" applyAlignment="1">
      <alignment horizontal="right" vertical="center"/>
    </xf>
    <xf numFmtId="165" fontId="4" fillId="5" borderId="9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19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5" fillId="2" borderId="17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164" fontId="15" fillId="0" borderId="31" xfId="0" applyNumberFormat="1" applyFont="1" applyBorder="1" applyAlignment="1">
      <alignment horizontal="center" vertical="center"/>
    </xf>
    <xf numFmtId="9" fontId="4" fillId="5" borderId="9" xfId="0" applyNumberFormat="1" applyFont="1" applyFill="1" applyBorder="1" applyAlignment="1">
      <alignment horizontal="center" vertical="center"/>
    </xf>
    <xf numFmtId="164" fontId="4" fillId="6" borderId="17" xfId="0" applyNumberFormat="1" applyFont="1" applyFill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164" fontId="1" fillId="6" borderId="17" xfId="0" applyNumberFormat="1" applyFont="1" applyFill="1" applyBorder="1" applyAlignment="1">
      <alignment vertical="center"/>
    </xf>
    <xf numFmtId="164" fontId="1" fillId="6" borderId="19" xfId="0" applyNumberFormat="1" applyFont="1" applyFill="1" applyBorder="1" applyAlignment="1">
      <alignment vertical="center"/>
    </xf>
    <xf numFmtId="0" fontId="16" fillId="5" borderId="8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164" fontId="17" fillId="5" borderId="15" xfId="0" applyNumberFormat="1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33" xfId="0" applyNumberFormat="1" applyFont="1" applyFill="1" applyBorder="1" applyAlignment="1">
      <alignment horizontal="center" vertical="center" wrapText="1"/>
    </xf>
    <xf numFmtId="164" fontId="8" fillId="6" borderId="34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5" xfId="0" applyFont="1" applyFill="1" applyBorder="1" applyAlignment="1">
      <alignment vertical="center"/>
    </xf>
    <xf numFmtId="164" fontId="9" fillId="5" borderId="36" xfId="0" applyNumberFormat="1" applyFont="1" applyFill="1" applyBorder="1" applyAlignment="1">
      <alignment horizontal="center" vertical="center"/>
    </xf>
    <xf numFmtId="164" fontId="5" fillId="5" borderId="36" xfId="0" applyNumberFormat="1" applyFont="1" applyFill="1" applyBorder="1" applyAlignment="1">
      <alignment horizontal="center" vertical="center"/>
    </xf>
    <xf numFmtId="9" fontId="8" fillId="5" borderId="37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5" fillId="0" borderId="28" xfId="0" applyNumberFormat="1" applyFont="1" applyBorder="1" applyAlignment="1">
      <alignment vertical="center"/>
    </xf>
    <xf numFmtId="164" fontId="5" fillId="0" borderId="31" xfId="0" applyNumberFormat="1" applyFont="1" applyBorder="1" applyAlignment="1">
      <alignment vertical="center"/>
    </xf>
    <xf numFmtId="164" fontId="5" fillId="0" borderId="4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8" borderId="8" xfId="0" applyFont="1" applyFill="1" applyBorder="1" applyAlignment="1">
      <alignment vertical="center"/>
    </xf>
    <xf numFmtId="164" fontId="5" fillId="8" borderId="16" xfId="0" applyNumberFormat="1" applyFont="1" applyFill="1" applyBorder="1" applyAlignment="1">
      <alignment horizontal="center"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15" xfId="0" applyNumberFormat="1" applyFont="1" applyFill="1" applyBorder="1" applyAlignment="1">
      <alignment horizontal="center" vertical="center"/>
    </xf>
    <xf numFmtId="164" fontId="1" fillId="6" borderId="8" xfId="0" applyNumberFormat="1" applyFont="1" applyFill="1" applyBorder="1" applyAlignment="1">
      <alignment horizontal="center" vertical="center"/>
    </xf>
    <xf numFmtId="164" fontId="1" fillId="6" borderId="33" xfId="0" applyNumberFormat="1" applyFont="1" applyFill="1" applyBorder="1" applyAlignment="1">
      <alignment horizontal="center" vertical="center"/>
    </xf>
    <xf numFmtId="164" fontId="1" fillId="6" borderId="42" xfId="0" applyNumberFormat="1" applyFont="1" applyFill="1" applyBorder="1" applyAlignment="1">
      <alignment horizontal="center" vertical="center"/>
    </xf>
    <xf numFmtId="164" fontId="4" fillId="8" borderId="43" xfId="0" applyNumberFormat="1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vertical="center"/>
    </xf>
    <xf numFmtId="164" fontId="5" fillId="0" borderId="45" xfId="0" applyNumberFormat="1" applyFont="1" applyBorder="1" applyAlignment="1">
      <alignment horizontal="center" vertical="center"/>
    </xf>
    <xf numFmtId="164" fontId="15" fillId="0" borderId="45" xfId="0" applyNumberFormat="1" applyFont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6" borderId="46" xfId="0" applyNumberFormat="1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vertical="center"/>
    </xf>
    <xf numFmtId="164" fontId="5" fillId="0" borderId="30" xfId="0" applyNumberFormat="1" applyFont="1" applyBorder="1" applyAlignment="1">
      <alignment horizontal="center" vertical="center"/>
    </xf>
    <xf numFmtId="0" fontId="1" fillId="2" borderId="48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0" fillId="8" borderId="8" xfId="0" applyFont="1" applyFill="1" applyBorder="1" applyAlignment="1">
      <alignment vertical="center"/>
    </xf>
    <xf numFmtId="164" fontId="9" fillId="8" borderId="16" xfId="0" applyNumberFormat="1" applyFont="1" applyFill="1" applyBorder="1" applyAlignment="1">
      <alignment horizontal="center" wrapText="1"/>
    </xf>
    <xf numFmtId="164" fontId="17" fillId="8" borderId="16" xfId="0" applyNumberFormat="1" applyFont="1" applyFill="1" applyBorder="1" applyAlignment="1">
      <alignment horizontal="center" wrapText="1"/>
    </xf>
    <xf numFmtId="0" fontId="4" fillId="8" borderId="16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164" fontId="1" fillId="6" borderId="8" xfId="0" applyNumberFormat="1" applyFont="1" applyFill="1" applyBorder="1" applyAlignment="1">
      <alignment horizontal="center" vertical="center" wrapText="1"/>
    </xf>
    <xf numFmtId="164" fontId="1" fillId="6" borderId="33" xfId="0" applyNumberFormat="1" applyFont="1" applyFill="1" applyBorder="1" applyAlignment="1">
      <alignment horizontal="center" vertical="center" wrapText="1"/>
    </xf>
    <xf numFmtId="164" fontId="4" fillId="6" borderId="42" xfId="0" applyNumberFormat="1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vertical="center"/>
    </xf>
    <xf numFmtId="164" fontId="9" fillId="8" borderId="36" xfId="0" applyNumberFormat="1" applyFont="1" applyFill="1" applyBorder="1" applyAlignment="1">
      <alignment horizontal="center" vertical="center"/>
    </xf>
    <xf numFmtId="164" fontId="5" fillId="8" borderId="36" xfId="0" applyNumberFormat="1" applyFont="1" applyFill="1" applyBorder="1" applyAlignment="1">
      <alignment horizontal="center" vertical="center"/>
    </xf>
    <xf numFmtId="164" fontId="1" fillId="8" borderId="49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1" fillId="6" borderId="34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6" borderId="35" xfId="0" applyFont="1" applyFill="1" applyBorder="1" applyAlignment="1">
      <alignment vertical="center"/>
    </xf>
    <xf numFmtId="0" fontId="1" fillId="6" borderId="37" xfId="0" applyFont="1" applyFill="1" applyBorder="1" applyAlignment="1">
      <alignment vertical="center"/>
    </xf>
    <xf numFmtId="0" fontId="1" fillId="6" borderId="51" xfId="0" applyFont="1" applyFill="1" applyBorder="1" applyAlignment="1">
      <alignment vertical="center"/>
    </xf>
    <xf numFmtId="0" fontId="22" fillId="0" borderId="0" xfId="0" applyFont="1"/>
    <xf numFmtId="0" fontId="19" fillId="0" borderId="0" xfId="0" applyFont="1"/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3" fillId="0" borderId="0" xfId="0" applyFont="1" applyAlignment="1">
      <alignment wrapText="1"/>
    </xf>
    <xf numFmtId="0" fontId="1" fillId="5" borderId="58" xfId="0" applyFont="1" applyFill="1" applyBorder="1" applyAlignment="1">
      <alignment horizontal="center" vertical="center" wrapText="1"/>
    </xf>
    <xf numFmtId="0" fontId="6" fillId="0" borderId="59" xfId="0" applyFont="1" applyBorder="1"/>
    <xf numFmtId="0" fontId="1" fillId="5" borderId="52" xfId="0" applyFont="1" applyFill="1" applyBorder="1" applyAlignment="1">
      <alignment horizontal="center" wrapText="1"/>
    </xf>
    <xf numFmtId="0" fontId="6" fillId="0" borderId="54" xfId="0" applyFont="1" applyBorder="1"/>
    <xf numFmtId="0" fontId="6" fillId="0" borderId="60" xfId="0" applyFont="1" applyBorder="1"/>
    <xf numFmtId="0" fontId="6" fillId="0" borderId="61" xfId="0" applyFont="1" applyBorder="1"/>
    <xf numFmtId="0" fontId="1" fillId="5" borderId="52" xfId="0" applyFont="1" applyFill="1" applyBorder="1" applyAlignment="1">
      <alignment horizontal="center" vertical="center" wrapText="1"/>
    </xf>
    <xf numFmtId="164" fontId="5" fillId="5" borderId="52" xfId="0" applyNumberFormat="1" applyFont="1" applyFill="1" applyBorder="1" applyAlignment="1">
      <alignment horizontal="center" vertical="center"/>
    </xf>
    <xf numFmtId="0" fontId="6" fillId="0" borderId="53" xfId="0" applyFont="1" applyBorder="1"/>
    <xf numFmtId="0" fontId="6" fillId="0" borderId="62" xfId="0" applyFont="1" applyBorder="1"/>
    <xf numFmtId="0" fontId="9" fillId="5" borderId="58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 wrapText="1"/>
    </xf>
    <xf numFmtId="164" fontId="21" fillId="5" borderId="55" xfId="0" applyNumberFormat="1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4" fillId="2" borderId="4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/>
    <xf numFmtId="0" fontId="4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164" fontId="5" fillId="0" borderId="2" xfId="0" applyNumberFormat="1" applyFont="1" applyBorder="1" applyAlignment="1">
      <alignment horizontal="center" vertical="center" wrapText="1"/>
    </xf>
    <xf numFmtId="164" fontId="5" fillId="4" borderId="10" xfId="0" quotePrefix="1" applyNumberFormat="1" applyFont="1" applyFill="1" applyBorder="1" applyAlignment="1">
      <alignment horizontal="center" vertical="center" wrapText="1"/>
    </xf>
    <xf numFmtId="0" fontId="25" fillId="6" borderId="52" xfId="0" applyFont="1" applyFill="1" applyBorder="1" applyAlignment="1">
      <alignment horizontal="left" vertical="center"/>
    </xf>
    <xf numFmtId="0" fontId="4" fillId="6" borderId="52" xfId="0" applyFont="1" applyFill="1" applyBorder="1" applyAlignment="1">
      <alignment horizontal="center" vertical="center"/>
    </xf>
    <xf numFmtId="0" fontId="23" fillId="6" borderId="52" xfId="0" applyFont="1" applyFill="1" applyBorder="1" applyAlignment="1">
      <alignment horizontal="center" vertical="center" wrapText="1"/>
    </xf>
    <xf numFmtId="0" fontId="6" fillId="0" borderId="56" xfId="0" applyFont="1" applyBorder="1"/>
    <xf numFmtId="0" fontId="6" fillId="0" borderId="57" xfId="0" applyFont="1" applyBorder="1"/>
    <xf numFmtId="0" fontId="8" fillId="6" borderId="10" xfId="0" applyFont="1" applyFill="1" applyBorder="1" applyAlignment="1">
      <alignment horizontal="center" vertical="center"/>
    </xf>
    <xf numFmtId="0" fontId="1" fillId="6" borderId="58" xfId="0" applyFont="1" applyFill="1" applyBorder="1" applyAlignment="1">
      <alignment horizontal="center" vertical="center" wrapText="1"/>
    </xf>
    <xf numFmtId="0" fontId="25" fillId="6" borderId="52" xfId="0" applyFont="1" applyFill="1" applyBorder="1" applyAlignment="1">
      <alignment horizontal="left" vertical="center" wrapText="1"/>
    </xf>
    <xf numFmtId="0" fontId="1" fillId="6" borderId="5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164" fontId="1" fillId="5" borderId="52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29" fillId="0" borderId="47" xfId="0" applyFont="1" applyBorder="1" applyAlignment="1">
      <alignment vertical="center"/>
    </xf>
    <xf numFmtId="0" fontId="30" fillId="0" borderId="47" xfId="0" applyFont="1" applyBorder="1" applyAlignment="1">
      <alignment vertical="center"/>
    </xf>
    <xf numFmtId="0" fontId="29" fillId="0" borderId="47" xfId="0" applyFont="1" applyBorder="1"/>
    <xf numFmtId="0" fontId="28" fillId="0" borderId="47" xfId="0" applyFont="1" applyBorder="1" applyAlignment="1">
      <alignment vertical="center"/>
    </xf>
    <xf numFmtId="0" fontId="31" fillId="0" borderId="47" xfId="0" applyFont="1" applyBorder="1" applyAlignment="1">
      <alignment vertical="center"/>
    </xf>
    <xf numFmtId="0" fontId="30" fillId="0" borderId="50" xfId="0" applyFont="1" applyBorder="1" applyAlignment="1">
      <alignment vertical="center"/>
    </xf>
    <xf numFmtId="0" fontId="32" fillId="0" borderId="47" xfId="0" applyFont="1" applyBorder="1" applyAlignment="1">
      <alignment vertical="center" wrapText="1"/>
    </xf>
    <xf numFmtId="0" fontId="32" fillId="0" borderId="47" xfId="0" applyFont="1" applyBorder="1" applyAlignment="1">
      <alignment vertical="center"/>
    </xf>
  </cellXfs>
  <cellStyles count="1">
    <cellStyle name="Normal" xfId="0" builtinId="0"/>
  </cellStyles>
  <dxfs count="44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workbookViewId="0">
      <pane xSplit="1" topLeftCell="B1" activePane="topRight" state="frozen"/>
      <selection pane="topRight" activeCell="D34" sqref="D34"/>
    </sheetView>
  </sheetViews>
  <sheetFormatPr defaultColWidth="12.6328125" defaultRowHeight="15" customHeight="1"/>
  <cols>
    <col min="1" max="1" width="42.7265625" customWidth="1"/>
    <col min="2" max="2" width="14.453125" customWidth="1"/>
    <col min="3" max="3" width="11.36328125" customWidth="1"/>
    <col min="4" max="4" width="13" customWidth="1"/>
    <col min="5" max="5" width="15.08984375" customWidth="1"/>
    <col min="6" max="6" width="12.26953125" customWidth="1"/>
    <col min="7" max="7" width="14.36328125" customWidth="1"/>
    <col min="8" max="8" width="15.90625" customWidth="1"/>
    <col min="9" max="9" width="88" customWidth="1"/>
    <col min="10" max="26" width="11.36328125" customWidth="1"/>
  </cols>
  <sheetData>
    <row r="1" spans="1:26" ht="12.75" customHeight="1">
      <c r="A1" s="140"/>
      <c r="B1" s="141"/>
      <c r="C1" s="141"/>
      <c r="D1" s="141"/>
      <c r="E1" s="141"/>
      <c r="F1" s="141"/>
      <c r="G1" s="141"/>
      <c r="H1" s="141"/>
      <c r="I1" s="14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4" t="s">
        <v>0</v>
      </c>
      <c r="B2" s="142"/>
      <c r="C2" s="143"/>
      <c r="D2" s="144" t="s">
        <v>1</v>
      </c>
      <c r="E2" s="143"/>
      <c r="F2" s="145"/>
      <c r="G2" s="146"/>
      <c r="H2" s="143"/>
      <c r="I2" s="5"/>
      <c r="J2" s="148" t="s">
        <v>2</v>
      </c>
      <c r="K2" s="149"/>
      <c r="L2" s="15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6"/>
      <c r="B3" s="156" t="s">
        <v>3</v>
      </c>
      <c r="C3" s="146"/>
      <c r="D3" s="7"/>
      <c r="E3" s="8"/>
      <c r="F3" s="157" t="s">
        <v>4</v>
      </c>
      <c r="G3" s="138"/>
      <c r="H3" s="139"/>
      <c r="I3" s="1"/>
      <c r="J3" s="151"/>
      <c r="K3" s="141"/>
      <c r="L3" s="15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9" t="s">
        <v>5</v>
      </c>
      <c r="B4" s="10" t="s">
        <v>6</v>
      </c>
      <c r="C4" s="11" t="s">
        <v>7</v>
      </c>
      <c r="D4" s="12"/>
      <c r="E4" s="13" t="s">
        <v>8</v>
      </c>
      <c r="F4" s="14" t="s">
        <v>9</v>
      </c>
      <c r="G4" s="15" t="s">
        <v>10</v>
      </c>
      <c r="H4" s="16" t="s">
        <v>11</v>
      </c>
      <c r="I4" s="17" t="s">
        <v>12</v>
      </c>
      <c r="J4" s="151"/>
      <c r="K4" s="141"/>
      <c r="L4" s="15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8" t="s">
        <v>13</v>
      </c>
      <c r="B5" s="19"/>
      <c r="C5" s="20"/>
      <c r="D5" s="21" t="s">
        <v>14</v>
      </c>
      <c r="E5" s="22" t="str">
        <f>IF(D26&lt;&gt;0,B5/D26,"")</f>
        <v/>
      </c>
      <c r="F5" s="23"/>
      <c r="G5" s="24"/>
      <c r="H5" s="25"/>
      <c r="I5" s="171"/>
      <c r="J5" s="151"/>
      <c r="K5" s="141"/>
      <c r="L5" s="15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/>
      <c r="B6" s="27"/>
      <c r="C6" s="28"/>
      <c r="D6" s="29"/>
      <c r="E6" s="12"/>
      <c r="F6" s="30"/>
      <c r="G6" s="31"/>
      <c r="H6" s="32"/>
      <c r="I6" s="172"/>
      <c r="J6" s="151"/>
      <c r="K6" s="141"/>
      <c r="L6" s="15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33" t="s">
        <v>15</v>
      </c>
      <c r="B7" s="34"/>
      <c r="C7" s="35"/>
      <c r="D7" s="29"/>
      <c r="E7" s="12"/>
      <c r="F7" s="36"/>
      <c r="G7" s="31"/>
      <c r="H7" s="32"/>
      <c r="I7" s="173"/>
      <c r="J7" s="151"/>
      <c r="K7" s="141"/>
      <c r="L7" s="15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33" t="s">
        <v>16</v>
      </c>
      <c r="B8" s="34"/>
      <c r="C8" s="35"/>
      <c r="D8" s="29"/>
      <c r="E8" s="12"/>
      <c r="F8" s="36"/>
      <c r="G8" s="31"/>
      <c r="H8" s="32"/>
      <c r="I8" s="174"/>
      <c r="J8" s="151"/>
      <c r="K8" s="141"/>
      <c r="L8" s="15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33" t="s">
        <v>17</v>
      </c>
      <c r="B9" s="34"/>
      <c r="C9" s="37"/>
      <c r="D9" s="38" t="s">
        <v>18</v>
      </c>
      <c r="E9" s="39">
        <f>IF(D26&lt;&gt;0,SUM(B6:B19)/D26,0)</f>
        <v>0</v>
      </c>
      <c r="F9" s="36"/>
      <c r="G9" s="40"/>
      <c r="H9" s="41"/>
      <c r="I9" s="174"/>
      <c r="J9" s="151"/>
      <c r="K9" s="141"/>
      <c r="L9" s="15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2" t="s">
        <v>19</v>
      </c>
      <c r="B10" s="34"/>
      <c r="C10" s="37"/>
      <c r="D10" s="38"/>
      <c r="E10" s="39"/>
      <c r="F10" s="36"/>
      <c r="G10" s="40"/>
      <c r="H10" s="41"/>
      <c r="I10" s="172"/>
      <c r="J10" s="151"/>
      <c r="K10" s="141"/>
      <c r="L10" s="15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33"/>
      <c r="B11" s="34"/>
      <c r="C11" s="37"/>
      <c r="D11" s="38"/>
      <c r="E11" s="39"/>
      <c r="F11" s="36"/>
      <c r="G11" s="40"/>
      <c r="H11" s="41"/>
      <c r="I11" s="172"/>
      <c r="J11" s="151"/>
      <c r="K11" s="141"/>
      <c r="L11" s="15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33"/>
      <c r="B12" s="34"/>
      <c r="C12" s="37"/>
      <c r="D12" s="38"/>
      <c r="E12" s="39"/>
      <c r="F12" s="36"/>
      <c r="G12" s="40"/>
      <c r="H12" s="41"/>
      <c r="I12" s="172"/>
      <c r="J12" s="151"/>
      <c r="K12" s="141"/>
      <c r="L12" s="15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33"/>
      <c r="B13" s="34"/>
      <c r="C13" s="37"/>
      <c r="D13" s="38"/>
      <c r="E13" s="39"/>
      <c r="F13" s="36"/>
      <c r="G13" s="40"/>
      <c r="H13" s="41"/>
      <c r="I13" s="172"/>
      <c r="J13" s="151"/>
      <c r="K13" s="141"/>
      <c r="L13" s="15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33"/>
      <c r="B14" s="34"/>
      <c r="C14" s="37"/>
      <c r="D14" s="38"/>
      <c r="E14" s="39"/>
      <c r="F14" s="36"/>
      <c r="G14" s="40"/>
      <c r="H14" s="41"/>
      <c r="I14" s="172"/>
      <c r="J14" s="151"/>
      <c r="K14" s="141"/>
      <c r="L14" s="15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33"/>
      <c r="B15" s="34"/>
      <c r="C15" s="37"/>
      <c r="D15" s="38"/>
      <c r="E15" s="39"/>
      <c r="F15" s="36"/>
      <c r="G15" s="40"/>
      <c r="H15" s="41"/>
      <c r="I15" s="172"/>
      <c r="J15" s="151"/>
      <c r="K15" s="141"/>
      <c r="L15" s="15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33"/>
      <c r="B16" s="34"/>
      <c r="C16" s="37"/>
      <c r="D16" s="38"/>
      <c r="E16" s="39"/>
      <c r="F16" s="36"/>
      <c r="G16" s="40"/>
      <c r="H16" s="41"/>
      <c r="I16" s="172"/>
      <c r="J16" s="151"/>
      <c r="K16" s="141"/>
      <c r="L16" s="15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33"/>
      <c r="B17" s="34"/>
      <c r="C17" s="37"/>
      <c r="D17" s="38"/>
      <c r="E17" s="39"/>
      <c r="F17" s="36"/>
      <c r="G17" s="40"/>
      <c r="H17" s="41"/>
      <c r="I17" s="172"/>
      <c r="J17" s="151"/>
      <c r="K17" s="141"/>
      <c r="L17" s="15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33"/>
      <c r="B18" s="43"/>
      <c r="C18" s="37"/>
      <c r="D18" s="38"/>
      <c r="E18" s="39"/>
      <c r="F18" s="36"/>
      <c r="G18" s="40"/>
      <c r="H18" s="41"/>
      <c r="I18" s="172"/>
      <c r="J18" s="151"/>
      <c r="K18" s="141"/>
      <c r="L18" s="15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33" t="s">
        <v>20</v>
      </c>
      <c r="B19" s="34"/>
      <c r="C19" s="37"/>
      <c r="D19" s="12"/>
      <c r="E19" s="12"/>
      <c r="F19" s="36"/>
      <c r="G19" s="31"/>
      <c r="H19" s="32"/>
      <c r="I19" s="172"/>
      <c r="J19" s="151"/>
      <c r="K19" s="141"/>
      <c r="L19" s="15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44" t="s">
        <v>21</v>
      </c>
      <c r="B20" s="45"/>
      <c r="C20" s="46"/>
      <c r="D20" s="12"/>
      <c r="E20" s="12"/>
      <c r="F20" s="30"/>
      <c r="G20" s="47"/>
      <c r="H20" s="32"/>
      <c r="I20" s="172"/>
      <c r="J20" s="151"/>
      <c r="K20" s="141"/>
      <c r="L20" s="15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44" t="s">
        <v>22</v>
      </c>
      <c r="B21" s="45"/>
      <c r="C21" s="46"/>
      <c r="D21" s="29" t="s">
        <v>7</v>
      </c>
      <c r="E21" s="48">
        <f>IF(D26&lt;&gt;0,SUM(C20:C24)/D26,0)</f>
        <v>0</v>
      </c>
      <c r="F21" s="49"/>
      <c r="G21" s="47"/>
      <c r="H21" s="41"/>
      <c r="I21" s="172"/>
      <c r="J21" s="151"/>
      <c r="K21" s="141"/>
      <c r="L21" s="15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44" t="s">
        <v>23</v>
      </c>
      <c r="B22" s="45"/>
      <c r="C22" s="50"/>
      <c r="D22" s="51"/>
      <c r="E22" s="51"/>
      <c r="F22" s="52"/>
      <c r="G22" s="47"/>
      <c r="H22" s="53"/>
      <c r="I22" s="172"/>
      <c r="J22" s="151"/>
      <c r="K22" s="141"/>
      <c r="L22" s="15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44" t="s">
        <v>23</v>
      </c>
      <c r="B23" s="45"/>
      <c r="C23" s="50"/>
      <c r="D23" s="51"/>
      <c r="E23" s="51"/>
      <c r="F23" s="52"/>
      <c r="G23" s="47"/>
      <c r="H23" s="53"/>
      <c r="I23" s="172"/>
      <c r="J23" s="151"/>
      <c r="K23" s="141"/>
      <c r="L23" s="15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44" t="s">
        <v>24</v>
      </c>
      <c r="B24" s="45"/>
      <c r="C24" s="46"/>
      <c r="D24" s="51"/>
      <c r="E24" s="12"/>
      <c r="F24" s="30"/>
      <c r="G24" s="47"/>
      <c r="H24" s="32"/>
      <c r="I24" s="172"/>
      <c r="J24" s="151"/>
      <c r="K24" s="141"/>
      <c r="L24" s="15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>
      <c r="A25" s="54"/>
      <c r="B25" s="55" t="s">
        <v>25</v>
      </c>
      <c r="C25" s="56" t="s">
        <v>26</v>
      </c>
      <c r="D25" s="57" t="s">
        <v>27</v>
      </c>
      <c r="E25" s="58" t="s">
        <v>28</v>
      </c>
      <c r="F25" s="59" t="s">
        <v>25</v>
      </c>
      <c r="G25" s="60" t="s">
        <v>26</v>
      </c>
      <c r="H25" s="61" t="s">
        <v>27</v>
      </c>
      <c r="I25" s="62"/>
      <c r="J25" s="151"/>
      <c r="K25" s="141"/>
      <c r="L25" s="152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2.75" customHeight="1">
      <c r="A26" s="64" t="s">
        <v>27</v>
      </c>
      <c r="B26" s="65">
        <f>SUM(B5:B24)</f>
        <v>0</v>
      </c>
      <c r="C26" s="65">
        <f>SUM(C20:C24)</f>
        <v>0</v>
      </c>
      <c r="D26" s="66">
        <f>B26+C26</f>
        <v>0</v>
      </c>
      <c r="E26" s="67">
        <f>E9+E21</f>
        <v>0</v>
      </c>
      <c r="F26" s="65">
        <f>SUM(F5:F19)</f>
        <v>0</v>
      </c>
      <c r="G26" s="65">
        <f>SUM(G20:G24)</f>
        <v>0</v>
      </c>
      <c r="H26" s="66">
        <f>SUM(F26:G26)</f>
        <v>0</v>
      </c>
      <c r="I26" s="68"/>
      <c r="J26" s="153"/>
      <c r="K26" s="154"/>
      <c r="L26" s="15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9"/>
      <c r="B27" s="70"/>
      <c r="C27" s="70"/>
      <c r="D27" s="71"/>
      <c r="E27" s="71"/>
      <c r="F27" s="72"/>
      <c r="G27" s="73"/>
      <c r="H27" s="74"/>
      <c r="I27" s="7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76" t="s">
        <v>29</v>
      </c>
      <c r="B28" s="77" t="s">
        <v>6</v>
      </c>
      <c r="C28" s="78" t="s">
        <v>7</v>
      </c>
      <c r="D28" s="79"/>
      <c r="E28" s="79" t="s">
        <v>30</v>
      </c>
      <c r="F28" s="80" t="s">
        <v>6</v>
      </c>
      <c r="G28" s="81" t="s">
        <v>7</v>
      </c>
      <c r="H28" s="82" t="s">
        <v>31</v>
      </c>
      <c r="I28" s="83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84" t="s">
        <v>32</v>
      </c>
      <c r="B29" s="85"/>
      <c r="C29" s="86"/>
      <c r="D29" s="87"/>
      <c r="E29" s="88"/>
      <c r="F29" s="89"/>
      <c r="G29" s="90"/>
      <c r="H29" s="91"/>
      <c r="I29" s="18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92" t="s">
        <v>33</v>
      </c>
      <c r="B30" s="93"/>
      <c r="C30" s="46"/>
      <c r="D30" s="87"/>
      <c r="E30" s="88"/>
      <c r="F30" s="89"/>
      <c r="G30" s="90"/>
      <c r="H30" s="91"/>
      <c r="I30" s="17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92" t="s">
        <v>34</v>
      </c>
      <c r="B31" s="93"/>
      <c r="C31" s="46"/>
      <c r="D31" s="87"/>
      <c r="E31" s="88"/>
      <c r="F31" s="89"/>
      <c r="G31" s="90"/>
      <c r="H31" s="91"/>
      <c r="I31" s="17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94" t="s">
        <v>35</v>
      </c>
      <c r="B32" s="93"/>
      <c r="C32" s="46"/>
      <c r="D32" s="87"/>
      <c r="E32" s="88"/>
      <c r="F32" s="89"/>
      <c r="G32" s="90"/>
      <c r="H32" s="91"/>
      <c r="I32" s="18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94" t="s">
        <v>36</v>
      </c>
      <c r="B33" s="93"/>
      <c r="C33" s="46"/>
      <c r="D33" s="87"/>
      <c r="E33" s="88"/>
      <c r="F33" s="89"/>
      <c r="G33" s="90"/>
      <c r="H33" s="91"/>
      <c r="I33" s="177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94" t="s">
        <v>37</v>
      </c>
      <c r="B34" s="93"/>
      <c r="C34" s="46"/>
      <c r="D34" s="87"/>
      <c r="E34" s="88"/>
      <c r="F34" s="89"/>
      <c r="G34" s="90"/>
      <c r="H34" s="91"/>
      <c r="I34" s="177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94" t="s">
        <v>38</v>
      </c>
      <c r="B35" s="93"/>
      <c r="C35" s="46"/>
      <c r="D35" s="87"/>
      <c r="E35" s="88"/>
      <c r="F35" s="89"/>
      <c r="G35" s="90"/>
      <c r="H35" s="91"/>
      <c r="I35" s="177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94" t="s">
        <v>39</v>
      </c>
      <c r="B36" s="93"/>
      <c r="C36" s="46"/>
      <c r="D36" s="87"/>
      <c r="E36" s="88"/>
      <c r="F36" s="89"/>
      <c r="G36" s="90"/>
      <c r="H36" s="91"/>
      <c r="I36" s="17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94" t="s">
        <v>40</v>
      </c>
      <c r="B37" s="93"/>
      <c r="C37" s="46"/>
      <c r="D37" s="87"/>
      <c r="E37" s="88"/>
      <c r="F37" s="89"/>
      <c r="G37" s="90"/>
      <c r="H37" s="91"/>
      <c r="I37" s="183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94" t="s">
        <v>41</v>
      </c>
      <c r="B38" s="93"/>
      <c r="C38" s="46"/>
      <c r="D38" s="87"/>
      <c r="E38" s="88"/>
      <c r="F38" s="89"/>
      <c r="G38" s="90"/>
      <c r="H38" s="91"/>
      <c r="I38" s="179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94" t="s">
        <v>42</v>
      </c>
      <c r="B39" s="93"/>
      <c r="C39" s="46"/>
      <c r="D39" s="87"/>
      <c r="E39" s="88"/>
      <c r="F39" s="89"/>
      <c r="G39" s="90"/>
      <c r="H39" s="91"/>
      <c r="I39" s="178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94" t="s">
        <v>43</v>
      </c>
      <c r="B40" s="93"/>
      <c r="C40" s="46"/>
      <c r="D40" s="87"/>
      <c r="E40" s="88"/>
      <c r="F40" s="89"/>
      <c r="G40" s="90"/>
      <c r="H40" s="91"/>
      <c r="I40" s="180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94" t="s">
        <v>44</v>
      </c>
      <c r="B41" s="93"/>
      <c r="C41" s="46"/>
      <c r="D41" s="87"/>
      <c r="E41" s="88"/>
      <c r="F41" s="89"/>
      <c r="G41" s="90"/>
      <c r="H41" s="91"/>
      <c r="I41" s="183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94" t="s">
        <v>45</v>
      </c>
      <c r="B42" s="93"/>
      <c r="C42" s="46"/>
      <c r="D42" s="87"/>
      <c r="E42" s="88"/>
      <c r="F42" s="89"/>
      <c r="G42" s="90"/>
      <c r="H42" s="91"/>
      <c r="I42" s="177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94" t="s">
        <v>46</v>
      </c>
      <c r="B43" s="93"/>
      <c r="C43" s="46"/>
      <c r="D43" s="87"/>
      <c r="E43" s="95"/>
      <c r="F43" s="89"/>
      <c r="G43" s="90"/>
      <c r="H43" s="91"/>
      <c r="I43" s="177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>
      <c r="A44" s="96"/>
      <c r="B44" s="97" t="s">
        <v>47</v>
      </c>
      <c r="C44" s="98" t="s">
        <v>48</v>
      </c>
      <c r="D44" s="99" t="s">
        <v>49</v>
      </c>
      <c r="E44" s="100" t="s">
        <v>50</v>
      </c>
      <c r="F44" s="101" t="s">
        <v>47</v>
      </c>
      <c r="G44" s="102" t="s">
        <v>48</v>
      </c>
      <c r="H44" s="103" t="s">
        <v>49</v>
      </c>
      <c r="I44" s="177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04" t="s">
        <v>51</v>
      </c>
      <c r="B45" s="105">
        <f>SUM(B29:B44)</f>
        <v>0</v>
      </c>
      <c r="C45" s="105">
        <f>SUM(C29:C43)</f>
        <v>0</v>
      </c>
      <c r="D45" s="106">
        <f>B45+C45</f>
        <v>0</v>
      </c>
      <c r="E45" s="107">
        <f t="shared" ref="E45:G45" si="0">SUM(E29:E43)</f>
        <v>0</v>
      </c>
      <c r="F45" s="105">
        <f t="shared" si="0"/>
        <v>0</v>
      </c>
      <c r="G45" s="105">
        <f t="shared" si="0"/>
        <v>0</v>
      </c>
      <c r="H45" s="106">
        <f>SUM(F45:G45)</f>
        <v>0</v>
      </c>
      <c r="I45" s="181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"/>
      <c r="B46" s="108"/>
      <c r="C46" s="109"/>
      <c r="D46" s="95"/>
      <c r="E46" s="95"/>
      <c r="F46" s="110" t="s">
        <v>52</v>
      </c>
      <c r="G46" s="111"/>
      <c r="H46" s="112"/>
      <c r="I46" s="113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47"/>
      <c r="B47" s="141"/>
      <c r="C47" s="141"/>
      <c r="D47" s="141"/>
      <c r="E47" s="141"/>
      <c r="F47" s="115" t="s">
        <v>53</v>
      </c>
      <c r="G47" s="116"/>
      <c r="H47" s="117"/>
      <c r="I47" s="113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4"/>
      <c r="B48" s="3"/>
      <c r="C48" s="3"/>
      <c r="D48" s="3"/>
      <c r="E48" s="3"/>
      <c r="F48" s="1"/>
      <c r="G48" s="1"/>
      <c r="H48" s="1"/>
      <c r="I48" s="113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69" t="s">
        <v>54</v>
      </c>
      <c r="B49" s="138"/>
      <c r="C49" s="138"/>
      <c r="D49" s="138"/>
      <c r="E49" s="139"/>
      <c r="F49" s="170" t="s">
        <v>55</v>
      </c>
      <c r="G49" s="133"/>
      <c r="H49" s="128"/>
      <c r="I49" s="113"/>
      <c r="J49" s="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37" t="s">
        <v>56</v>
      </c>
      <c r="B50" s="138"/>
      <c r="C50" s="138"/>
      <c r="D50" s="138"/>
      <c r="E50" s="139"/>
      <c r="F50" s="161"/>
      <c r="G50" s="141"/>
      <c r="H50" s="162"/>
      <c r="I50" s="113"/>
      <c r="J50" s="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35" t="str">
        <f>IF($B$45=$B$26,"CASH INCOME MATCHES EXPENDITURE","CASH INCOME DOES NOT MATCH EXPENDITURE")</f>
        <v>CASH INCOME MATCHES EXPENDITURE</v>
      </c>
      <c r="B51" s="136" t="str">
        <f>IF(B45&gt;B26,"You have LESS cash INCOME than EXPENDITURE",IF(B45&lt;B26,"You have MORE cash INCOME than EXPENDITURE", IF(B45=B26, "")))</f>
        <v/>
      </c>
      <c r="C51" s="128"/>
      <c r="D51" s="136" t="str">
        <f>IF($B$45=$B$26,"","Please ensure that cell B45 is equal to cell B26")</f>
        <v/>
      </c>
      <c r="E51" s="128"/>
      <c r="F51" s="161"/>
      <c r="G51" s="141"/>
      <c r="H51" s="16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26"/>
      <c r="B52" s="129"/>
      <c r="C52" s="130"/>
      <c r="D52" s="129"/>
      <c r="E52" s="130"/>
      <c r="F52" s="161"/>
      <c r="G52" s="141"/>
      <c r="H52" s="16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35" t="str">
        <f>IF(SUM($B$7:$B$19)&gt;0,"OTHER CASH INCOME IS GREATER THAN ZERO","OTHER CASH INCOME IS ZERO")</f>
        <v>OTHER CASH INCOME IS ZERO</v>
      </c>
      <c r="B53" s="136" t="str">
        <f>IF(SUM($B$7:$B$19)&gt;0,"","You have not included any sources of OTHER CASH INCOME")</f>
        <v>You have not included any sources of OTHER CASH INCOME</v>
      </c>
      <c r="C53" s="128"/>
      <c r="D53" s="136" t="str">
        <f>IF(SUM($B$7:$B$19)&gt;0,"","Please include at least ONE other source of cash income in cells B7-B19")</f>
        <v>Please include at least ONE other source of cash income in cells B7-B19</v>
      </c>
      <c r="E53" s="128"/>
      <c r="F53" s="161"/>
      <c r="G53" s="141"/>
      <c r="H53" s="162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26"/>
      <c r="B54" s="129"/>
      <c r="C54" s="130"/>
      <c r="D54" s="129"/>
      <c r="E54" s="130"/>
      <c r="F54" s="161"/>
      <c r="G54" s="141"/>
      <c r="H54" s="162"/>
      <c r="I54" s="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35" t="str">
        <f>IF($C$45=$C$26,"IN-KIND SUPPORT MATCHES","IN-KIND SUPPORT DOES NOT MATCH")</f>
        <v>IN-KIND SUPPORT MATCHES</v>
      </c>
      <c r="B55" s="168" t="str">
        <f>IF(C45&gt;C26,"You have LESS In-kind INCOME than EXPENDITURE",IF(C45&lt;C26,"You have MORE in-kind INCOME than  EXPENDITURE", IF(C45=C26, "")))</f>
        <v/>
      </c>
      <c r="C55" s="128"/>
      <c r="D55" s="131" t="str">
        <f>IF($C$45=$C$26,"","Please ensure that cell C45 is equal to cell C26")</f>
        <v/>
      </c>
      <c r="E55" s="128"/>
      <c r="F55" s="161"/>
      <c r="G55" s="141"/>
      <c r="H55" s="16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26"/>
      <c r="B56" s="129"/>
      <c r="C56" s="130"/>
      <c r="D56" s="129"/>
      <c r="E56" s="130"/>
      <c r="F56" s="161"/>
      <c r="G56" s="141"/>
      <c r="H56" s="16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25" t="str">
        <f>IF($E$45=$B$5,"FUNDING EXPENDITURE MATCHES REQUEST","FUNDING EXPENDITURE DOES NOT MATCH REQUEST")</f>
        <v>FUNDING EXPENDITURE MATCHES REQUEST</v>
      </c>
      <c r="B57" s="127" t="str">
        <f>IF(E45&gt;B5,"Your FUNDING REQUEST is LESS than your FUNDING EXPENDITURE",IF(E45&lt;B5,"Your FUNDING REQUEST is greater than your FUNDING EXPENDITURE", IF(E45=B5, "")))</f>
        <v/>
      </c>
      <c r="C57" s="128"/>
      <c r="D57" s="131" t="str">
        <f>IF($E$45=$B$5,"","Please ensure that cell E45 is equal to cell B5")</f>
        <v/>
      </c>
      <c r="E57" s="128"/>
      <c r="F57" s="161"/>
      <c r="G57" s="141"/>
      <c r="H57" s="16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26"/>
      <c r="B58" s="129"/>
      <c r="C58" s="130"/>
      <c r="D58" s="129"/>
      <c r="E58" s="130"/>
      <c r="F58" s="161"/>
      <c r="G58" s="141"/>
      <c r="H58" s="16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32" t="str">
        <f>IF(AND($B$26-$B$45=0,$C$26-$C$45=0,$D$26-$D$45=0,$B$5-$E$45=0),"BUDGET IS BALANCED","")</f>
        <v>BUDGET IS BALANCED</v>
      </c>
      <c r="B59" s="133"/>
      <c r="C59" s="133"/>
      <c r="D59" s="133"/>
      <c r="E59" s="128"/>
      <c r="F59" s="161"/>
      <c r="G59" s="141"/>
      <c r="H59" s="16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29"/>
      <c r="B60" s="134"/>
      <c r="C60" s="134"/>
      <c r="D60" s="134"/>
      <c r="E60" s="130"/>
      <c r="F60" s="129"/>
      <c r="G60" s="134"/>
      <c r="H60" s="13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8"/>
      <c r="B61" s="3"/>
      <c r="C61" s="3"/>
      <c r="D61" s="3"/>
      <c r="E61" s="3"/>
      <c r="F61" s="119"/>
      <c r="G61" s="3"/>
      <c r="H61" s="119"/>
      <c r="I61" s="120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67" t="s">
        <v>57</v>
      </c>
      <c r="B62" s="138"/>
      <c r="C62" s="138"/>
      <c r="D62" s="138"/>
      <c r="E62" s="139"/>
      <c r="F62" s="160" t="s">
        <v>58</v>
      </c>
      <c r="G62" s="133"/>
      <c r="H62" s="128"/>
      <c r="I62" s="12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63" t="s">
        <v>59</v>
      </c>
      <c r="B63" s="138"/>
      <c r="C63" s="138"/>
      <c r="D63" s="138"/>
      <c r="E63" s="139"/>
      <c r="F63" s="161"/>
      <c r="G63" s="141"/>
      <c r="H63" s="162"/>
      <c r="I63" s="121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64" t="str">
        <f>IF(F26=0,"", IF($F$45=$F$26,"ACTUAL CASH INCOME MATCHES EXPENDITURE","ACTUAL CASH INCOME DOES NOT MATCH EXPENDITURE"))</f>
        <v/>
      </c>
      <c r="B64" s="165" t="str">
        <f>IF(F45&gt;F26,"You have LESS actual cash INCOME than EXPENDITURE",IF(F45&lt;F26,"You have MORE actual cash INCOME than EXPENDITURE", IF(F45=F26, "")))</f>
        <v/>
      </c>
      <c r="C64" s="128"/>
      <c r="D64" s="165" t="str">
        <f>IF($F$45=$F$26,"","Please ensure that cell F45 is equal to cell F26")</f>
        <v/>
      </c>
      <c r="E64" s="128"/>
      <c r="F64" s="161"/>
      <c r="G64" s="141"/>
      <c r="H64" s="16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26"/>
      <c r="B65" s="129"/>
      <c r="C65" s="130"/>
      <c r="D65" s="129"/>
      <c r="E65" s="130"/>
      <c r="F65" s="161"/>
      <c r="G65" s="141"/>
      <c r="H65" s="16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66" t="str">
        <f>IF(G26=0,"",IF($G$45=$G$26,"ACTUAL IN-KIND SUPPORT MATCHES","ACTUAL IN-KIND SUPPORT DOES NOT MATCH"))</f>
        <v/>
      </c>
      <c r="B66" s="158" t="str">
        <f>IF(G45&gt;G26,"You have LESS actual In-kind INCOME than EXPENDITURE",IF(G45&lt;G26,"You have MORE actual in-kind INCOME than  EXPENDITURE", IF(G45=G26, "")))</f>
        <v/>
      </c>
      <c r="C66" s="128"/>
      <c r="D66" s="158" t="str">
        <f>IF($G$45=$G$26,"","Please ensure that cell G45 is equal to cell G26")</f>
        <v/>
      </c>
      <c r="E66" s="128"/>
      <c r="F66" s="161"/>
      <c r="G66" s="141"/>
      <c r="H66" s="16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26"/>
      <c r="B67" s="129"/>
      <c r="C67" s="130"/>
      <c r="D67" s="129"/>
      <c r="E67" s="130"/>
      <c r="F67" s="161"/>
      <c r="G67" s="141"/>
      <c r="H67" s="16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59" t="str">
        <f>IF(H26=0,"",IF($H$45=$H$26,"BUDGET IS BALANCED",""))</f>
        <v/>
      </c>
      <c r="B68" s="133"/>
      <c r="C68" s="133"/>
      <c r="D68" s="133"/>
      <c r="E68" s="128"/>
      <c r="F68" s="161"/>
      <c r="G68" s="141"/>
      <c r="H68" s="162"/>
      <c r="I68" s="12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29"/>
      <c r="B69" s="134"/>
      <c r="C69" s="134"/>
      <c r="D69" s="134"/>
      <c r="E69" s="130"/>
      <c r="F69" s="129"/>
      <c r="G69" s="134"/>
      <c r="H69" s="130"/>
      <c r="I69" s="12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119"/>
      <c r="G70" s="3"/>
      <c r="H70" s="11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119"/>
      <c r="G71" s="3"/>
      <c r="H71" s="11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119"/>
      <c r="G72" s="3"/>
      <c r="H72" s="11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119"/>
      <c r="G73" s="3"/>
      <c r="H73" s="11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119"/>
      <c r="G74" s="119"/>
      <c r="H74" s="119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1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12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12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12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1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1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sheet="1" objects="1" scenarios="1"/>
  <protectedRanges>
    <protectedRange sqref="B2 F2 B5 F5 B7:B19 C20:C24 F7:F19 G20:G24 A10:A24 A29:C43 E29:G43 I29:I43 I45 I44 I5:I24 A7:A10" name="Y1 Edit Range"/>
  </protectedRanges>
  <mergeCells count="34">
    <mergeCell ref="J2:L26"/>
    <mergeCell ref="B3:C3"/>
    <mergeCell ref="F3:H3"/>
    <mergeCell ref="D66:E67"/>
    <mergeCell ref="A68:E69"/>
    <mergeCell ref="F62:H69"/>
    <mergeCell ref="A63:E63"/>
    <mergeCell ref="A64:A65"/>
    <mergeCell ref="B64:C65"/>
    <mergeCell ref="D64:E65"/>
    <mergeCell ref="A66:A67"/>
    <mergeCell ref="B66:C67"/>
    <mergeCell ref="A62:E62"/>
    <mergeCell ref="B55:C56"/>
    <mergeCell ref="A49:E49"/>
    <mergeCell ref="F49:H60"/>
    <mergeCell ref="A1:I1"/>
    <mergeCell ref="B2:C2"/>
    <mergeCell ref="D2:E2"/>
    <mergeCell ref="F2:H2"/>
    <mergeCell ref="A47:E47"/>
    <mergeCell ref="A50:E50"/>
    <mergeCell ref="B51:C52"/>
    <mergeCell ref="D51:E52"/>
    <mergeCell ref="D53:E54"/>
    <mergeCell ref="D55:E56"/>
    <mergeCell ref="A51:A52"/>
    <mergeCell ref="A57:A58"/>
    <mergeCell ref="B57:C58"/>
    <mergeCell ref="D57:E58"/>
    <mergeCell ref="A59:E60"/>
    <mergeCell ref="A53:A54"/>
    <mergeCell ref="B53:C54"/>
    <mergeCell ref="A55:A56"/>
  </mergeCells>
  <conditionalFormatting sqref="A50">
    <cfRule type="cellIs" dxfId="43" priority="1" operator="equal">
      <formula>"BUDGET IS BALANCED"</formula>
    </cfRule>
    <cfRule type="cellIs" dxfId="42" priority="2" operator="equal">
      <formula>"PLEASE CORRECT"</formula>
    </cfRule>
  </conditionalFormatting>
  <conditionalFormatting sqref="A51">
    <cfRule type="cellIs" dxfId="41" priority="3" operator="equal">
      <formula>"CASH INCOME MATCHES EXPENDITURE"</formula>
    </cfRule>
    <cfRule type="cellIs" dxfId="40" priority="4" operator="equal">
      <formula>"CASH INCOME DOES NOT MATCH EXPENDITURE"</formula>
    </cfRule>
  </conditionalFormatting>
  <conditionalFormatting sqref="A53">
    <cfRule type="cellIs" dxfId="39" priority="5" operator="equal">
      <formula>"OTHER CASH INCOME IS GREATER THAN ZERO"</formula>
    </cfRule>
    <cfRule type="cellIs" dxfId="38" priority="6" operator="equal">
      <formula>"OTHER CASH INCOME IS ZERO"</formula>
    </cfRule>
  </conditionalFormatting>
  <conditionalFormatting sqref="A55">
    <cfRule type="cellIs" dxfId="37" priority="7" operator="equal">
      <formula>"IN-KIND SUPPORT DOES NOT MATCH"</formula>
    </cfRule>
    <cfRule type="cellIs" dxfId="36" priority="8" operator="equal">
      <formula>"IN-KIND SUPPORT MATCHES"</formula>
    </cfRule>
  </conditionalFormatting>
  <conditionalFormatting sqref="A57">
    <cfRule type="cellIs" dxfId="35" priority="9" operator="equal">
      <formula>"FUNDING EXPENDITURE MATCHES REQUEST"</formula>
    </cfRule>
    <cfRule type="cellIs" dxfId="34" priority="10" operator="equal">
      <formula>"FUNDING EXPENDITURE DOES NOT MATCH REQUEST"</formula>
    </cfRule>
  </conditionalFormatting>
  <conditionalFormatting sqref="A59 A61">
    <cfRule type="cellIs" dxfId="33" priority="11" operator="equal">
      <formula>"BUDGET IS BALANCED"</formula>
    </cfRule>
  </conditionalFormatting>
  <conditionalFormatting sqref="A64:A65">
    <cfRule type="cellIs" dxfId="32" priority="43" operator="equal">
      <formula>"ACTUAL CASH INCOME DOES NOT MATCH EXPENDITURE"</formula>
    </cfRule>
  </conditionalFormatting>
  <conditionalFormatting sqref="A66:A67">
    <cfRule type="cellIs" dxfId="31" priority="42" operator="equal">
      <formula>"ACTUAL IN-KIND SUPPORT DOES NOT MATCH"</formula>
    </cfRule>
  </conditionalFormatting>
  <conditionalFormatting sqref="A64:E65">
    <cfRule type="cellIs" dxfId="30" priority="39" operator="equal">
      <formula>"ACTUAL CASH INCOME MATCHES EXPENDITURE"</formula>
    </cfRule>
  </conditionalFormatting>
  <conditionalFormatting sqref="A64:E67">
    <cfRule type="cellIs" dxfId="29" priority="45" operator="equal">
      <formula>""""""</formula>
    </cfRule>
  </conditionalFormatting>
  <conditionalFormatting sqref="A66:E67">
    <cfRule type="cellIs" dxfId="28" priority="40" operator="equal">
      <formula>"ACTUAL IN-KIND SUPPORT MATCHES"</formula>
    </cfRule>
  </conditionalFormatting>
  <conditionalFormatting sqref="A68:E69">
    <cfRule type="cellIs" dxfId="27" priority="44" operator="equal">
      <formula>"BUDGET IS BALANCED"</formula>
    </cfRule>
  </conditionalFormatting>
  <conditionalFormatting sqref="B5 B7:B17 B19 C20:C24 B29:C43">
    <cfRule type="cellIs" dxfId="26" priority="12" operator="equal">
      <formula>0</formula>
    </cfRule>
  </conditionalFormatting>
  <conditionalFormatting sqref="B51 D51 B53 D53">
    <cfRule type="cellIs" dxfId="25" priority="17" operator="equal">
      <formula>""</formula>
    </cfRule>
  </conditionalFormatting>
  <conditionalFormatting sqref="B51">
    <cfRule type="cellIs" dxfId="24" priority="13" operator="notEqual">
      <formula>""</formula>
    </cfRule>
  </conditionalFormatting>
  <conditionalFormatting sqref="B53">
    <cfRule type="cellIs" dxfId="23" priority="14" operator="equal">
      <formula>"You have not included any sources of OTHER CASH INCOME"</formula>
    </cfRule>
  </conditionalFormatting>
  <conditionalFormatting sqref="B55 D55 B57 D57">
    <cfRule type="cellIs" dxfId="22" priority="18" operator="equal">
      <formula>""</formula>
    </cfRule>
  </conditionalFormatting>
  <conditionalFormatting sqref="B55">
    <cfRule type="cellIs" dxfId="21" priority="15" operator="notEqual">
      <formula>""</formula>
    </cfRule>
  </conditionalFormatting>
  <conditionalFormatting sqref="B57">
    <cfRule type="cellIs" dxfId="20" priority="16" operator="notEqual">
      <formula>""</formula>
    </cfRule>
  </conditionalFormatting>
  <conditionalFormatting sqref="B26:D26">
    <cfRule type="cellIs" dxfId="19" priority="24" operator="equal">
      <formula>0</formula>
    </cfRule>
    <cfRule type="cellIs" dxfId="18" priority="25" operator="notEqual">
      <formula>B45</formula>
    </cfRule>
    <cfRule type="cellIs" dxfId="17" priority="26" operator="equal">
      <formula>B45</formula>
    </cfRule>
  </conditionalFormatting>
  <conditionalFormatting sqref="B45:D45">
    <cfRule type="cellIs" dxfId="16" priority="29" operator="equal">
      <formula>B26</formula>
    </cfRule>
    <cfRule type="cellIs" dxfId="15" priority="28" operator="notEqual">
      <formula>B26</formula>
    </cfRule>
  </conditionalFormatting>
  <conditionalFormatting sqref="B45:E45">
    <cfRule type="cellIs" dxfId="14" priority="27" operator="equal">
      <formula>0</formula>
    </cfRule>
  </conditionalFormatting>
  <conditionalFormatting sqref="B64:E67">
    <cfRule type="cellIs" dxfId="13" priority="41" operator="notEqual">
      <formula>""</formula>
    </cfRule>
  </conditionalFormatting>
  <conditionalFormatting sqref="D51">
    <cfRule type="cellIs" dxfId="12" priority="19" operator="notEqual">
      <formula>""</formula>
    </cfRule>
  </conditionalFormatting>
  <conditionalFormatting sqref="D53">
    <cfRule type="notContainsBlanks" dxfId="11" priority="21">
      <formula>LEN(TRIM(D53))&gt;0</formula>
    </cfRule>
    <cfRule type="cellIs" dxfId="10" priority="20" operator="equal">
      <formula>"CASH INCOME MATCHES CASH EXPENDITURE"</formula>
    </cfRule>
  </conditionalFormatting>
  <conditionalFormatting sqref="D55">
    <cfRule type="cellIs" dxfId="9" priority="22" operator="notEqual">
      <formula>""</formula>
    </cfRule>
  </conditionalFormatting>
  <conditionalFormatting sqref="D57">
    <cfRule type="cellIs" dxfId="8" priority="23" operator="notEqual">
      <formula>""</formula>
    </cfRule>
  </conditionalFormatting>
  <conditionalFormatting sqref="E45">
    <cfRule type="cellIs" dxfId="7" priority="31" operator="notEqual">
      <formula>$B$5</formula>
    </cfRule>
    <cfRule type="cellIs" dxfId="6" priority="32" operator="equal">
      <formula>$B$5</formula>
    </cfRule>
  </conditionalFormatting>
  <conditionalFormatting sqref="F26:H26">
    <cfRule type="cellIs" dxfId="5" priority="33" operator="equal">
      <formula>0</formula>
    </cfRule>
    <cfRule type="cellIs" dxfId="4" priority="34" operator="notEqual">
      <formula>F45</formula>
    </cfRule>
    <cfRule type="cellIs" dxfId="3" priority="35" operator="equal">
      <formula>F45</formula>
    </cfRule>
  </conditionalFormatting>
  <conditionalFormatting sqref="F45:H45">
    <cfRule type="cellIs" dxfId="2" priority="36" operator="equal">
      <formula>0</formula>
    </cfRule>
    <cfRule type="cellIs" dxfId="1" priority="37" operator="notEqual">
      <formula>F26</formula>
    </cfRule>
    <cfRule type="cellIs" dxfId="0" priority="38" operator="equal">
      <formula>F26</formula>
    </cfRule>
  </conditionalFormatting>
  <dataValidations count="2">
    <dataValidation type="decimal" operator="greaterThan" allowBlank="1" showErrorMessage="1" error="Numbers only, please!" sqref="B5 F5 E29:G43 F7:F19 C20:C24 G20:G24 B29:C43 B7:B11 B13:B19" xr:uid="{00000000-0002-0000-0000-000000000000}">
      <formula1>0</formula1>
    </dataValidation>
    <dataValidation type="decimal" operator="greaterThan" allowBlank="1" showErrorMessage="1" error="Numbers only please!" sqref="B12" xr:uid="{C9E60A9F-C77F-417E-ACDD-0ED3F0075B3A}">
      <formula1>0</formula1>
    </dataValidation>
  </dataValidations>
  <pageMargins left="0.75" right="0.75" top="1" bottom="1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HARWOODC</dc:creator>
  <cp:lastModifiedBy>Andrew Beadling</cp:lastModifiedBy>
  <dcterms:created xsi:type="dcterms:W3CDTF">2015-11-30T16:23:02Z</dcterms:created>
  <dcterms:modified xsi:type="dcterms:W3CDTF">2026-03-03T09:19:08Z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0x010100463C5E2A693BB648B261A99E06B9ED70</vt:lpwstr>
  </property>
  <property fmtid="{D5CDD505-2E9C-101B-9397-08002B2CF9AE}" pid="3" name="MediaServiceImageTags">
    <vt:lpwstr/>
  </property>
</Properties>
</file>